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585" yWindow="-15" windowWidth="9600" windowHeight="12945"/>
  </bookViews>
  <sheets>
    <sheet name="DDS" sheetId="1" r:id="rId1"/>
  </sheets>
  <definedNames>
    <definedName name="_xlnm.Print_Area" localSheetId="0">DDS!$A$1:$G$76</definedName>
    <definedName name="_xlnm.Print_Titles" localSheetId="0">DDS!$15:$16</definedName>
  </definedNames>
  <calcPr calcId="145621"/>
</workbook>
</file>

<file path=xl/calcChain.xml><?xml version="1.0" encoding="utf-8"?>
<calcChain xmlns="http://schemas.openxmlformats.org/spreadsheetml/2006/main">
  <c r="A35" i="1" l="1"/>
  <c r="A36" i="1" s="1"/>
  <c r="A37" i="1" s="1"/>
  <c r="A38" i="1" s="1"/>
  <c r="A39" i="1" s="1"/>
  <c r="A56" i="1"/>
  <c r="A57" i="1" s="1"/>
  <c r="A58" i="1" s="1"/>
  <c r="A59" i="1" s="1"/>
  <c r="A60" i="1" s="1"/>
  <c r="A61" i="1" s="1"/>
  <c r="A62" i="1" s="1"/>
  <c r="A50" i="1"/>
  <c r="A51" i="1" s="1"/>
  <c r="A52" i="1" s="1"/>
  <c r="A53" i="1" s="1"/>
  <c r="A31" i="1"/>
  <c r="A32" i="1" s="1"/>
  <c r="A22" i="1"/>
  <c r="A23" i="1" s="1"/>
  <c r="A24" i="1" s="1"/>
  <c r="A25" i="1" s="1"/>
  <c r="A26" i="1" s="1"/>
  <c r="A27" i="1" s="1"/>
  <c r="A28" i="1" s="1"/>
  <c r="A29" i="1" s="1"/>
  <c r="A42" i="1"/>
  <c r="A43" i="1" s="1"/>
  <c r="A44" i="1" s="1"/>
  <c r="A45" i="1" s="1"/>
  <c r="G63" i="1"/>
  <c r="G64" i="1" s="1"/>
  <c r="G65" i="1" s="1"/>
  <c r="G66" i="1" l="1"/>
  <c r="G67" i="1" s="1"/>
</calcChain>
</file>

<file path=xl/sharedStrings.xml><?xml version="1.0" encoding="utf-8"?>
<sst xmlns="http://schemas.openxmlformats.org/spreadsheetml/2006/main" count="165" uniqueCount="107">
  <si>
    <t>Enkurbarjeras L=4.6m (VK-2)</t>
  </si>
  <si>
    <t>N/A</t>
  </si>
  <si>
    <t>Plastmasas caurteku uzstādīšana Ø 0.3m</t>
  </si>
  <si>
    <t>Plastmasas caurteku uzstādīšana Ø 0.5m</t>
  </si>
  <si>
    <t>Plastmasas caurteku uzstādīšana Ø 0.8m</t>
  </si>
  <si>
    <t>Signālstabiņi ar dzelteniem atstarotājiem</t>
  </si>
  <si>
    <t>Salizturīgās (drenējošās) kārtas izbūve</t>
  </si>
  <si>
    <t>Līvānu novads</t>
  </si>
  <si>
    <t>Pašvaldības ceļš Līvāni – Aizpurieši – Sila Sproģi – Daukstes – Silavas</t>
  </si>
  <si>
    <t>-</t>
  </si>
  <si>
    <t>Asfalta seguma nojaukšana</t>
  </si>
  <si>
    <r>
      <t xml:space="preserve">Nesaistītu minerālmateriālu maisījuma </t>
    </r>
    <r>
      <rPr>
        <b/>
        <i/>
        <sz val="9"/>
        <rFont val="Arial"/>
        <family val="2"/>
        <charset val="186"/>
      </rPr>
      <t>0/32s</t>
    </r>
    <r>
      <rPr>
        <sz val="9"/>
        <rFont val="Arial"/>
        <family val="2"/>
        <charset val="186"/>
      </rPr>
      <t xml:space="preserve"> seguma izbūve </t>
    </r>
    <r>
      <rPr>
        <b/>
        <i/>
        <sz val="9"/>
        <rFont val="Arial"/>
        <family val="2"/>
        <charset val="186"/>
      </rPr>
      <t>h=6cm biezumā</t>
    </r>
  </si>
  <si>
    <r>
      <t xml:space="preserve">Nesaistītu minerālmateriālu maisījuma </t>
    </r>
    <r>
      <rPr>
        <b/>
        <i/>
        <sz val="9"/>
        <rFont val="Arial"/>
        <family val="2"/>
        <charset val="186"/>
      </rPr>
      <t>0/63ps</t>
    </r>
    <r>
      <rPr>
        <sz val="9"/>
        <rFont val="Arial"/>
        <family val="2"/>
        <charset val="186"/>
      </rPr>
      <t xml:space="preserve"> pamata nesošās apakškārtas izbūve </t>
    </r>
    <r>
      <rPr>
        <b/>
        <i/>
        <sz val="9"/>
        <rFont val="Arial"/>
        <family val="2"/>
        <charset val="186"/>
      </rPr>
      <t>h=15cm biezumā</t>
    </r>
  </si>
  <si>
    <r>
      <t xml:space="preserve">Nesaistītu minerālmateriālu maisījuma </t>
    </r>
    <r>
      <rPr>
        <b/>
        <i/>
        <sz val="9"/>
        <rFont val="Arial"/>
        <family val="2"/>
        <charset val="186"/>
      </rPr>
      <t>0/63ps</t>
    </r>
    <r>
      <rPr>
        <sz val="9"/>
        <rFont val="Arial"/>
        <family val="2"/>
        <charset val="186"/>
      </rPr>
      <t xml:space="preserve"> pamata nesošās apakškārtas izbūve </t>
    </r>
    <r>
      <rPr>
        <b/>
        <i/>
        <sz val="9"/>
        <rFont val="Arial"/>
        <family val="2"/>
        <charset val="186"/>
      </rPr>
      <t>h=20cm biezumā</t>
    </r>
  </si>
  <si>
    <r>
      <t xml:space="preserve">Nesaistītu minerālmateriālu maisījuma </t>
    </r>
    <r>
      <rPr>
        <b/>
        <i/>
        <sz val="9"/>
        <rFont val="Arial"/>
        <family val="2"/>
        <charset val="186"/>
      </rPr>
      <t>0/63ps ar nojauktu asfaltu</t>
    </r>
    <r>
      <rPr>
        <sz val="9"/>
        <rFont val="Arial"/>
        <family val="2"/>
        <charset val="186"/>
      </rPr>
      <t xml:space="preserve"> pamata nesošās apakškārtas izbūve </t>
    </r>
    <r>
      <rPr>
        <b/>
        <i/>
        <sz val="9"/>
        <rFont val="Arial"/>
        <family val="2"/>
        <charset val="186"/>
      </rPr>
      <t>h=20cm</t>
    </r>
  </si>
  <si>
    <t xml:space="preserve">Sarakstā ir dotas atsauces uz 2011. gada 28. decembrī VAS "Latvijas valsts ceļi" Tehniskajā komisijas apstiprinātajām "Ceļu specifikācijas 2012" un "Tiltu specifikācijas 2005". </t>
  </si>
  <si>
    <t>Dzelzsbetona caurtekas nojaukšana Ø 0.6m</t>
  </si>
  <si>
    <t>2.</t>
  </si>
  <si>
    <t>4.1.</t>
  </si>
  <si>
    <t>5.1.</t>
  </si>
  <si>
    <t>5.2.</t>
  </si>
  <si>
    <t>7.1.</t>
  </si>
  <si>
    <r>
      <t>m</t>
    </r>
    <r>
      <rPr>
        <vertAlign val="superscript"/>
        <sz val="8"/>
        <rFont val="Arial"/>
        <family val="2"/>
        <charset val="186"/>
      </rPr>
      <t>3</t>
    </r>
  </si>
  <si>
    <r>
      <t>m</t>
    </r>
    <r>
      <rPr>
        <vertAlign val="superscript"/>
        <sz val="8"/>
        <rFont val="Arial"/>
        <family val="2"/>
        <charset val="186"/>
      </rPr>
      <t xml:space="preserve">2 </t>
    </r>
  </si>
  <si>
    <t xml:space="preserve">m </t>
  </si>
  <si>
    <t>Augu zemes noņemšana</t>
  </si>
  <si>
    <t>Mobilizācija, demobilizācija, būvlaukuma ierīkošana un nojaukšana</t>
  </si>
  <si>
    <t>km</t>
  </si>
  <si>
    <t>Dzelzsbetona caurtekas nojaukšana Ø 0.3m</t>
  </si>
  <si>
    <t>Dzelzsbetona caurtekas nojaukšana Ø 0.5m</t>
  </si>
  <si>
    <t>Dzelzsbetona caurtekas nojaukšana Ø 0.8m</t>
  </si>
  <si>
    <t>Ceļa zīmju nojaukšana un stabu noņemšana</t>
  </si>
  <si>
    <t xml:space="preserve">Grāvju rakšana </t>
  </si>
  <si>
    <t xml:space="preserve">Zemes klātnes ierakuma izbūve </t>
  </si>
  <si>
    <t>Būvbedres rakšana</t>
  </si>
  <si>
    <t xml:space="preserve">Nogāžu nostiprināšana ar augu zemi 10cm biezumā </t>
  </si>
  <si>
    <t>Zemes klātnes uzbēruma izbūve</t>
  </si>
  <si>
    <t>Caurtekas un citas ūdens atvades sistēmas</t>
  </si>
  <si>
    <t xml:space="preserve">Aprīkojums, satiksmes organizēšana un labiekārtošanas darbi </t>
  </si>
  <si>
    <t>Barjeru VK2 uzstādīšana (vidusposmi)</t>
  </si>
  <si>
    <t>Projektētājs</t>
  </si>
  <si>
    <t>Ceļa numurs</t>
  </si>
  <si>
    <t>Ceļa nosaukums</t>
  </si>
  <si>
    <t>Km no</t>
  </si>
  <si>
    <t>Km līdz</t>
  </si>
  <si>
    <t>Garums, m</t>
  </si>
  <si>
    <t>AADT</t>
  </si>
  <si>
    <t>Darbības sfēra</t>
  </si>
  <si>
    <t>Darbu skaits</t>
  </si>
  <si>
    <t>Platība, m²</t>
  </si>
  <si>
    <t>Darba nosaukums</t>
  </si>
  <si>
    <t>Mērvienība</t>
  </si>
  <si>
    <t>Darba daudzums</t>
  </si>
  <si>
    <t>Vienības cena LVL</t>
  </si>
  <si>
    <t>Kopējās izmaksas LVL</t>
  </si>
  <si>
    <t>AADTj, pievestā</t>
  </si>
  <si>
    <t>AADTj, smagie</t>
  </si>
  <si>
    <t>Specifik. Nr.</t>
  </si>
  <si>
    <t>A</t>
  </si>
  <si>
    <t>B</t>
  </si>
  <si>
    <t>C</t>
  </si>
  <si>
    <t>D</t>
  </si>
  <si>
    <t>Kopā:</t>
  </si>
  <si>
    <t>Kopā (A+B):</t>
  </si>
  <si>
    <t>Pavisam kopā (C+D):</t>
  </si>
  <si>
    <t>AS "Ceļuprojekts"</t>
  </si>
  <si>
    <t>Vispārējie darbi</t>
  </si>
  <si>
    <t>Ar saistvielām nesaistītas konstruktīvās kārtas</t>
  </si>
  <si>
    <t>Zemes klātnes izbūve</t>
  </si>
  <si>
    <t>Ceļa trases un tā elementu uzmērīšana un nospraušana</t>
  </si>
  <si>
    <t>m</t>
  </si>
  <si>
    <t>3.1.</t>
  </si>
  <si>
    <t xml:space="preserve">Koku zāģēšana ar celmu laušanu, aizvedot uz atbērtni </t>
  </si>
  <si>
    <t>gab.</t>
  </si>
  <si>
    <t>3.2.</t>
  </si>
  <si>
    <t>Krūmu zāģēšana ar celmu laušanu, aizvedot uz atbērtni vai sadedzinot</t>
  </si>
  <si>
    <t xml:space="preserve">Grāvju tīrīšana </t>
  </si>
  <si>
    <t>3.3.</t>
  </si>
  <si>
    <t>3.7.</t>
  </si>
  <si>
    <t xml:space="preserve">Asfalta seguma savienojumu frēzēšana </t>
  </si>
  <si>
    <t>Sagatavošanas darbi un konstrukciju nojaukšana vai demontāža</t>
  </si>
  <si>
    <t>Šķembu pamata nojaukšana</t>
  </si>
  <si>
    <t>CD - CEĻU DAĻA</t>
  </si>
  <si>
    <t>Novads</t>
  </si>
  <si>
    <t>Autoceļu izbūve</t>
  </si>
  <si>
    <t>8.1.</t>
  </si>
  <si>
    <t>8.2.</t>
  </si>
  <si>
    <t>8.3.</t>
  </si>
  <si>
    <t>8.7.</t>
  </si>
  <si>
    <t>7.2.</t>
  </si>
  <si>
    <t xml:space="preserve">Nogāžu nostiprināšana caurteku galos ar laukakmeņiem </t>
  </si>
  <si>
    <t xml:space="preserve">Gultnes nostiprināšana ieteces un izteces galos ar šķembām </t>
  </si>
  <si>
    <t xml:space="preserve">Ceļa zīmju stabu uzstādīšana </t>
  </si>
  <si>
    <t xml:space="preserve">Brīdinājuma ceļa zīmju uzstādīšana </t>
  </si>
  <si>
    <t xml:space="preserve">Priekšrocības ceļa zīmju uzstādīšana </t>
  </si>
  <si>
    <t xml:space="preserve">Norādījuma ceļa zimju uzstādīšana </t>
  </si>
  <si>
    <t xml:space="preserve">Papildzīmju uzstādīšana </t>
  </si>
  <si>
    <t>Ar saistvielām saistītas konstruktīvās kārtas</t>
  </si>
  <si>
    <t>6.2.</t>
  </si>
  <si>
    <r>
      <t xml:space="preserve">Karstā asfalta dilumkārtas (virskārtas) izbūve ar </t>
    </r>
    <r>
      <rPr>
        <b/>
        <i/>
        <sz val="9"/>
        <rFont val="Arial"/>
        <family val="2"/>
        <charset val="186"/>
      </rPr>
      <t>AC16 surf h=60mm biezumā</t>
    </r>
  </si>
  <si>
    <t>N.p.k.</t>
  </si>
  <si>
    <t>PVN (22% no C):</t>
  </si>
  <si>
    <t>Pasūtītāja rezerve (5% no A):</t>
  </si>
  <si>
    <t>Darbu izmaksu saraksts 1. posmam no Pk.6+85 līdz Pk.16+05</t>
  </si>
  <si>
    <t>Sastādīja: A.Grudulis</t>
  </si>
  <si>
    <t>Pārbaudīja: E.Valpēters</t>
  </si>
  <si>
    <t xml:space="preserve">Tehniskā projekta 2. sējuma "Specifikācijas" prasības ir papildus prasības iepriekšminētajām specifikācijām, kas jālasa kopā ar attiecīgi norādīto specifikāciju punktu.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</si>
</sst>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</font>
    <font>
      <sz val="11"/>
      <name val="Times New Roman"/>
      <family val="1"/>
      <charset val="186"/>
    </font>
    <font>
      <sz val="11"/>
      <name val="Arial"/>
    </font>
    <font>
      <sz val="10"/>
      <name val="Arial"/>
      <family val="2"/>
      <charset val="186"/>
    </font>
    <font>
      <b/>
      <sz val="8"/>
      <name val="Arial"/>
      <family val="2"/>
      <charset val="186"/>
    </font>
    <font>
      <b/>
      <sz val="14"/>
      <name val="Arial"/>
      <family val="2"/>
      <charset val="186"/>
    </font>
    <font>
      <b/>
      <sz val="8"/>
      <color indexed="9"/>
      <name val="Arial"/>
      <family val="2"/>
      <charset val="186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b/>
      <sz val="8"/>
      <color indexed="10"/>
      <name val="Arial"/>
      <family val="2"/>
      <charset val="186"/>
    </font>
    <font>
      <sz val="8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name val="Arial"/>
      <family val="2"/>
      <charset val="186"/>
    </font>
    <font>
      <i/>
      <sz val="9"/>
      <name val="Arial"/>
      <family val="2"/>
      <charset val="186"/>
    </font>
    <font>
      <b/>
      <i/>
      <sz val="9"/>
      <name val="Arial"/>
      <family val="2"/>
      <charset val="186"/>
    </font>
    <font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right"/>
    </xf>
    <xf numFmtId="2" fontId="8" fillId="0" borderId="3" xfId="0" applyNumberFormat="1" applyFont="1" applyBorder="1"/>
    <xf numFmtId="0" fontId="8" fillId="0" borderId="0" xfId="0" applyFont="1"/>
    <xf numFmtId="2" fontId="9" fillId="0" borderId="4" xfId="0" applyNumberFormat="1" applyFont="1" applyBorder="1"/>
    <xf numFmtId="0" fontId="8" fillId="2" borderId="5" xfId="0" applyFont="1" applyFill="1" applyBorder="1" applyAlignment="1">
      <alignment horizontal="right"/>
    </xf>
    <xf numFmtId="0" fontId="8" fillId="2" borderId="5" xfId="0" applyFont="1" applyFill="1" applyBorder="1"/>
    <xf numFmtId="2" fontId="9" fillId="2" borderId="5" xfId="0" applyNumberFormat="1" applyFont="1" applyFill="1" applyBorder="1"/>
    <xf numFmtId="0" fontId="9" fillId="0" borderId="4" xfId="0" applyFont="1" applyBorder="1" applyAlignment="1">
      <alignment horizontal="right"/>
    </xf>
    <xf numFmtId="0" fontId="7" fillId="3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5" fillId="4" borderId="3" xfId="0" applyFont="1" applyFill="1" applyBorder="1" applyAlignment="1"/>
    <xf numFmtId="0" fontId="13" fillId="0" borderId="0" xfId="0" applyFont="1"/>
    <xf numFmtId="0" fontId="14" fillId="0" borderId="0" xfId="0" applyFont="1"/>
    <xf numFmtId="0" fontId="9" fillId="0" borderId="5" xfId="0" applyFont="1" applyFill="1" applyBorder="1" applyAlignment="1">
      <alignment horizontal="center"/>
    </xf>
    <xf numFmtId="0" fontId="2" fillId="0" borderId="0" xfId="0" applyFont="1" applyFill="1"/>
    <xf numFmtId="0" fontId="9" fillId="0" borderId="6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49" fontId="16" fillId="0" borderId="0" xfId="0" applyNumberFormat="1" applyFont="1" applyFill="1" applyBorder="1" applyAlignment="1">
      <alignment horizontal="left"/>
    </xf>
    <xf numFmtId="0" fontId="17" fillId="0" borderId="0" xfId="0" applyFont="1" applyAlignment="1"/>
    <xf numFmtId="2" fontId="9" fillId="0" borderId="6" xfId="0" applyNumberFormat="1" applyFont="1" applyFill="1" applyBorder="1" applyAlignment="1">
      <alignment horizontal="right"/>
    </xf>
    <xf numFmtId="0" fontId="9" fillId="0" borderId="6" xfId="0" applyFont="1" applyFill="1" applyBorder="1"/>
    <xf numFmtId="2" fontId="9" fillId="0" borderId="6" xfId="0" applyNumberFormat="1" applyFont="1" applyFill="1" applyBorder="1"/>
    <xf numFmtId="0" fontId="13" fillId="0" borderId="0" xfId="0" applyFont="1" applyFill="1"/>
    <xf numFmtId="0" fontId="3" fillId="0" borderId="0" xfId="0" applyFont="1" applyFill="1"/>
    <xf numFmtId="0" fontId="9" fillId="0" borderId="6" xfId="0" applyFont="1" applyFill="1" applyBorder="1" applyAlignment="1">
      <alignment horizontal="right"/>
    </xf>
    <xf numFmtId="49" fontId="9" fillId="0" borderId="6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right"/>
    </xf>
    <xf numFmtId="0" fontId="9" fillId="0" borderId="4" xfId="0" applyFont="1" applyFill="1" applyBorder="1" applyAlignment="1">
      <alignment horizontal="right"/>
    </xf>
    <xf numFmtId="0" fontId="9" fillId="0" borderId="4" xfId="0" applyFont="1" applyFill="1" applyBorder="1" applyAlignment="1">
      <alignment wrapText="1"/>
    </xf>
    <xf numFmtId="0" fontId="9" fillId="0" borderId="4" xfId="0" applyFont="1" applyFill="1" applyBorder="1"/>
    <xf numFmtId="2" fontId="9" fillId="0" borderId="4" xfId="0" applyNumberFormat="1" applyFont="1" applyFill="1" applyBorder="1"/>
    <xf numFmtId="0" fontId="9" fillId="0" borderId="5" xfId="0" applyFont="1" applyBorder="1" applyAlignment="1">
      <alignment wrapText="1"/>
    </xf>
    <xf numFmtId="0" fontId="9" fillId="0" borderId="6" xfId="0" applyNumberFormat="1" applyFont="1" applyFill="1" applyBorder="1" applyAlignment="1">
      <alignment horizontal="right"/>
    </xf>
    <xf numFmtId="0" fontId="9" fillId="0" borderId="5" xfId="0" applyNumberFormat="1" applyFont="1" applyFill="1" applyBorder="1" applyAlignment="1">
      <alignment horizontal="right"/>
    </xf>
    <xf numFmtId="0" fontId="9" fillId="0" borderId="7" xfId="0" applyFont="1" applyFill="1" applyBorder="1"/>
    <xf numFmtId="0" fontId="11" fillId="0" borderId="7" xfId="0" applyFont="1" applyFill="1" applyBorder="1" applyAlignment="1">
      <alignment horizontal="center"/>
    </xf>
    <xf numFmtId="2" fontId="9" fillId="0" borderId="7" xfId="0" applyNumberFormat="1" applyFont="1" applyFill="1" applyBorder="1"/>
    <xf numFmtId="2" fontId="9" fillId="5" borderId="6" xfId="0" applyNumberFormat="1" applyFont="1" applyFill="1" applyBorder="1"/>
    <xf numFmtId="2" fontId="9" fillId="5" borderId="5" xfId="0" applyNumberFormat="1" applyFont="1" applyFill="1" applyBorder="1"/>
    <xf numFmtId="2" fontId="9" fillId="5" borderId="4" xfId="0" applyNumberFormat="1" applyFont="1" applyFill="1" applyBorder="1"/>
    <xf numFmtId="2" fontId="9" fillId="5" borderId="7" xfId="0" applyNumberFormat="1" applyFont="1" applyFill="1" applyBorder="1"/>
    <xf numFmtId="0" fontId="9" fillId="0" borderId="7" xfId="0" applyNumberFormat="1" applyFont="1" applyFill="1" applyBorder="1" applyAlignment="1">
      <alignment horizontal="right"/>
    </xf>
    <xf numFmtId="0" fontId="9" fillId="0" borderId="7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right"/>
    </xf>
    <xf numFmtId="0" fontId="9" fillId="0" borderId="8" xfId="0" applyFont="1" applyFill="1" applyBorder="1" applyAlignment="1">
      <alignment horizontal="center"/>
    </xf>
    <xf numFmtId="0" fontId="9" fillId="0" borderId="6" xfId="0" applyFont="1" applyFill="1" applyBorder="1" applyAlignment="1">
      <alignment wrapText="1"/>
    </xf>
    <xf numFmtId="0" fontId="9" fillId="0" borderId="7" xfId="0" applyFont="1" applyFill="1" applyBorder="1" applyAlignment="1">
      <alignment horizontal="right"/>
    </xf>
    <xf numFmtId="0" fontId="9" fillId="0" borderId="7" xfId="0" applyFont="1" applyFill="1" applyBorder="1" applyAlignment="1">
      <alignment wrapText="1"/>
    </xf>
    <xf numFmtId="0" fontId="5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8" fillId="2" borderId="3" xfId="0" applyFont="1" applyFill="1" applyBorder="1" applyAlignment="1">
      <alignment horizontal="right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2" fontId="5" fillId="0" borderId="12" xfId="0" applyNumberFormat="1" applyFont="1" applyBorder="1" applyAlignment="1">
      <alignment horizontal="left"/>
    </xf>
    <xf numFmtId="2" fontId="5" fillId="0" borderId="13" xfId="0" applyNumberFormat="1" applyFont="1" applyBorder="1" applyAlignment="1">
      <alignment horizontal="left"/>
    </xf>
    <xf numFmtId="2" fontId="5" fillId="0" borderId="14" xfId="0" applyNumberFormat="1" applyFont="1" applyBorder="1" applyAlignment="1">
      <alignment horizontal="left"/>
    </xf>
    <xf numFmtId="49" fontId="16" fillId="0" borderId="0" xfId="0" applyNumberFormat="1" applyFont="1" applyFill="1" applyBorder="1" applyAlignment="1">
      <alignment horizontal="left"/>
    </xf>
    <xf numFmtId="0" fontId="17" fillId="0" borderId="0" xfId="0" applyFont="1" applyAlignment="1"/>
    <xf numFmtId="0" fontId="0" fillId="0" borderId="0" xfId="0" applyAlignment="1"/>
    <xf numFmtId="0" fontId="5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10" fillId="0" borderId="15" xfId="0" applyFont="1" applyBorder="1" applyAlignment="1">
      <alignment horizontal="left"/>
    </xf>
    <xf numFmtId="0" fontId="10" fillId="0" borderId="16" xfId="0" applyFont="1" applyBorder="1" applyAlignment="1">
      <alignment horizontal="left"/>
    </xf>
    <xf numFmtId="0" fontId="10" fillId="0" borderId="17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75"/>
  <sheetViews>
    <sheetView tabSelected="1" view="pageBreakPreview" zoomScale="130" zoomScaleSheetLayoutView="130" workbookViewId="0">
      <selection activeCell="A79" sqref="A79:XFD90"/>
    </sheetView>
  </sheetViews>
  <sheetFormatPr defaultRowHeight="15" x14ac:dyDescent="0.25"/>
  <cols>
    <col min="1" max="1" width="14.7109375" style="3" customWidth="1"/>
    <col min="2" max="2" width="11.7109375" style="4" customWidth="1"/>
    <col min="3" max="3" width="55.7109375" style="4" customWidth="1"/>
    <col min="4" max="4" width="9.7109375" style="4" customWidth="1"/>
    <col min="5" max="5" width="10.7109375" style="4" customWidth="1"/>
    <col min="6" max="7" width="14.7109375" style="4" customWidth="1"/>
    <col min="8" max="8" width="3.7109375" style="21" customWidth="1"/>
    <col min="9" max="139" width="9.140625" style="1"/>
    <col min="140" max="16384" width="9.140625" style="2"/>
  </cols>
  <sheetData>
    <row r="1" spans="1:7" ht="18" x14ac:dyDescent="0.25">
      <c r="A1" s="66" t="s">
        <v>103</v>
      </c>
      <c r="B1" s="67"/>
      <c r="C1" s="67"/>
      <c r="D1" s="67"/>
      <c r="E1" s="67"/>
      <c r="F1" s="67"/>
      <c r="G1" s="68"/>
    </row>
    <row r="2" spans="1:7" ht="12.95" customHeight="1" x14ac:dyDescent="0.25">
      <c r="A2" s="6" t="s">
        <v>40</v>
      </c>
      <c r="B2" s="75" t="s">
        <v>65</v>
      </c>
      <c r="C2" s="76"/>
      <c r="D2" s="76"/>
      <c r="E2" s="76"/>
      <c r="F2" s="76"/>
      <c r="G2" s="77"/>
    </row>
    <row r="3" spans="1:7" ht="12.95" customHeight="1" x14ac:dyDescent="0.25">
      <c r="A3" s="7" t="s">
        <v>83</v>
      </c>
      <c r="B3" s="62" t="s">
        <v>7</v>
      </c>
      <c r="C3" s="63"/>
      <c r="D3" s="63"/>
      <c r="E3" s="63"/>
      <c r="F3" s="63"/>
      <c r="G3" s="64"/>
    </row>
    <row r="4" spans="1:7" ht="12.95" customHeight="1" x14ac:dyDescent="0.25">
      <c r="A4" s="7" t="s">
        <v>41</v>
      </c>
      <c r="B4" s="62" t="s">
        <v>9</v>
      </c>
      <c r="C4" s="63"/>
      <c r="D4" s="63"/>
      <c r="E4" s="63"/>
      <c r="F4" s="63"/>
      <c r="G4" s="64"/>
    </row>
    <row r="5" spans="1:7" ht="12.95" customHeight="1" x14ac:dyDescent="0.25">
      <c r="A5" s="7" t="s">
        <v>42</v>
      </c>
      <c r="B5" s="62" t="s">
        <v>8</v>
      </c>
      <c r="C5" s="63"/>
      <c r="D5" s="63"/>
      <c r="E5" s="63"/>
      <c r="F5" s="63"/>
      <c r="G5" s="64"/>
    </row>
    <row r="6" spans="1:7" ht="12.95" customHeight="1" x14ac:dyDescent="0.25">
      <c r="A6" s="7" t="s">
        <v>43</v>
      </c>
      <c r="B6" s="69">
        <v>0.68</v>
      </c>
      <c r="C6" s="70"/>
      <c r="D6" s="70"/>
      <c r="E6" s="70"/>
      <c r="F6" s="70"/>
      <c r="G6" s="71"/>
    </row>
    <row r="7" spans="1:7" ht="12.95" customHeight="1" x14ac:dyDescent="0.25">
      <c r="A7" s="7" t="s">
        <v>44</v>
      </c>
      <c r="B7" s="69">
        <v>1.6</v>
      </c>
      <c r="C7" s="70"/>
      <c r="D7" s="70"/>
      <c r="E7" s="70"/>
      <c r="F7" s="70"/>
      <c r="G7" s="71"/>
    </row>
    <row r="8" spans="1:7" ht="12.95" customHeight="1" x14ac:dyDescent="0.25">
      <c r="A8" s="7" t="s">
        <v>45</v>
      </c>
      <c r="B8" s="62">
        <v>920</v>
      </c>
      <c r="C8" s="63"/>
      <c r="D8" s="63"/>
      <c r="E8" s="63"/>
      <c r="F8" s="63"/>
      <c r="G8" s="64"/>
    </row>
    <row r="9" spans="1:7" ht="12.95" customHeight="1" x14ac:dyDescent="0.25">
      <c r="A9" s="7" t="s">
        <v>49</v>
      </c>
      <c r="B9" s="62">
        <v>5569.48</v>
      </c>
      <c r="C9" s="63"/>
      <c r="D9" s="63"/>
      <c r="E9" s="63"/>
      <c r="F9" s="63"/>
      <c r="G9" s="64"/>
    </row>
    <row r="10" spans="1:7" ht="12.95" hidden="1" customHeight="1" x14ac:dyDescent="0.25">
      <c r="A10" s="7" t="s">
        <v>46</v>
      </c>
      <c r="B10" s="62">
        <v>5968</v>
      </c>
      <c r="C10" s="63"/>
      <c r="D10" s="63"/>
      <c r="E10" s="63"/>
      <c r="F10" s="63"/>
      <c r="G10" s="64"/>
    </row>
    <row r="11" spans="1:7" ht="12.95" hidden="1" customHeight="1" x14ac:dyDescent="0.25">
      <c r="A11" s="7" t="s">
        <v>55</v>
      </c>
      <c r="B11" s="62">
        <v>4694</v>
      </c>
      <c r="C11" s="63"/>
      <c r="D11" s="63"/>
      <c r="E11" s="63"/>
      <c r="F11" s="63"/>
      <c r="G11" s="64"/>
    </row>
    <row r="12" spans="1:7" ht="12.95" hidden="1" customHeight="1" x14ac:dyDescent="0.25">
      <c r="A12" s="7" t="s">
        <v>56</v>
      </c>
      <c r="B12" s="62">
        <v>657</v>
      </c>
      <c r="C12" s="63"/>
      <c r="D12" s="63"/>
      <c r="E12" s="63"/>
      <c r="F12" s="63"/>
      <c r="G12" s="64"/>
    </row>
    <row r="13" spans="1:7" ht="12.95" customHeight="1" x14ac:dyDescent="0.25">
      <c r="A13" s="7" t="s">
        <v>47</v>
      </c>
      <c r="B13" s="62" t="s">
        <v>84</v>
      </c>
      <c r="C13" s="63"/>
      <c r="D13" s="63"/>
      <c r="E13" s="63"/>
      <c r="F13" s="63"/>
      <c r="G13" s="64"/>
    </row>
    <row r="14" spans="1:7" ht="12.95" customHeight="1" x14ac:dyDescent="0.25">
      <c r="A14" s="7" t="s">
        <v>48</v>
      </c>
      <c r="B14" s="78"/>
      <c r="C14" s="79"/>
      <c r="D14" s="79"/>
      <c r="E14" s="79"/>
      <c r="F14" s="79"/>
      <c r="G14" s="80"/>
    </row>
    <row r="15" spans="1:7" ht="24.95" customHeight="1" x14ac:dyDescent="0.25">
      <c r="A15" s="16" t="s">
        <v>100</v>
      </c>
      <c r="B15" s="16" t="s">
        <v>57</v>
      </c>
      <c r="C15" s="16" t="s">
        <v>50</v>
      </c>
      <c r="D15" s="16" t="s">
        <v>51</v>
      </c>
      <c r="E15" s="16" t="s">
        <v>52</v>
      </c>
      <c r="F15" s="16" t="s">
        <v>53</v>
      </c>
      <c r="G15" s="16" t="s">
        <v>54</v>
      </c>
    </row>
    <row r="16" spans="1:7" ht="12" customHeight="1" x14ac:dyDescent="0.25">
      <c r="A16" s="17">
        <v>1</v>
      </c>
      <c r="B16" s="17">
        <v>2</v>
      </c>
      <c r="C16" s="17">
        <v>3</v>
      </c>
      <c r="D16" s="17">
        <v>4</v>
      </c>
      <c r="E16" s="17">
        <v>5</v>
      </c>
      <c r="F16" s="17">
        <v>6</v>
      </c>
      <c r="G16" s="17">
        <v>7</v>
      </c>
    </row>
    <row r="17" spans="1:139" ht="14.1" customHeight="1" x14ac:dyDescent="0.25">
      <c r="A17" s="20"/>
      <c r="B17" s="20"/>
      <c r="C17" s="20" t="s">
        <v>82</v>
      </c>
      <c r="D17" s="20"/>
      <c r="E17" s="20"/>
      <c r="F17" s="20"/>
      <c r="G17" s="20"/>
    </row>
    <row r="18" spans="1:139" ht="14.1" customHeight="1" x14ac:dyDescent="0.25">
      <c r="A18" s="12">
        <v>1</v>
      </c>
      <c r="B18" s="13"/>
      <c r="C18" s="13" t="s">
        <v>66</v>
      </c>
      <c r="D18" s="19" t="s">
        <v>1</v>
      </c>
      <c r="E18" s="14"/>
      <c r="F18" s="14"/>
      <c r="G18" s="14"/>
    </row>
    <row r="19" spans="1:139" s="37" customFormat="1" ht="14.1" customHeight="1" x14ac:dyDescent="0.25">
      <c r="A19" s="38">
        <v>1.1000000000000001</v>
      </c>
      <c r="B19" s="39" t="s">
        <v>17</v>
      </c>
      <c r="C19" s="34" t="s">
        <v>26</v>
      </c>
      <c r="D19" s="27" t="s">
        <v>27</v>
      </c>
      <c r="E19" s="33">
        <v>0.92</v>
      </c>
      <c r="F19" s="35"/>
      <c r="G19" s="35"/>
      <c r="H19" s="36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</row>
    <row r="20" spans="1:139" ht="14.1" customHeight="1" x14ac:dyDescent="0.25">
      <c r="A20" s="12">
        <v>2</v>
      </c>
      <c r="B20" s="13"/>
      <c r="C20" s="13" t="s">
        <v>80</v>
      </c>
      <c r="D20" s="19" t="s">
        <v>1</v>
      </c>
      <c r="E20" s="14"/>
      <c r="F20" s="14"/>
      <c r="G20" s="14"/>
    </row>
    <row r="21" spans="1:139" s="37" customFormat="1" ht="14.1" customHeight="1" x14ac:dyDescent="0.25">
      <c r="A21" s="38">
        <v>2.1</v>
      </c>
      <c r="B21" s="25" t="s">
        <v>71</v>
      </c>
      <c r="C21" s="34" t="s">
        <v>69</v>
      </c>
      <c r="D21" s="27" t="s">
        <v>70</v>
      </c>
      <c r="E21" s="35">
        <v>920</v>
      </c>
      <c r="F21" s="35"/>
      <c r="G21" s="35"/>
      <c r="H21" s="36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</row>
    <row r="22" spans="1:139" s="37" customFormat="1" ht="14.1" customHeight="1" x14ac:dyDescent="0.25">
      <c r="A22" s="38">
        <f>A21+0.1</f>
        <v>2.2000000000000002</v>
      </c>
      <c r="B22" s="25" t="s">
        <v>74</v>
      </c>
      <c r="C22" s="34" t="s">
        <v>72</v>
      </c>
      <c r="D22" s="27" t="s">
        <v>73</v>
      </c>
      <c r="E22" s="35">
        <v>8</v>
      </c>
      <c r="F22" s="35"/>
      <c r="G22" s="35"/>
      <c r="H22" s="36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</row>
    <row r="23" spans="1:139" s="37" customFormat="1" ht="14.1" customHeight="1" x14ac:dyDescent="0.25">
      <c r="A23" s="38">
        <f t="shared" ref="A23:A29" si="0">A22+0.1</f>
        <v>2.3000000000000003</v>
      </c>
      <c r="B23" s="25" t="s">
        <v>74</v>
      </c>
      <c r="C23" s="34" t="s">
        <v>75</v>
      </c>
      <c r="D23" s="27" t="s">
        <v>23</v>
      </c>
      <c r="E23" s="35">
        <v>213</v>
      </c>
      <c r="F23" s="35"/>
      <c r="G23" s="35"/>
      <c r="H23" s="36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</row>
    <row r="24" spans="1:139" s="37" customFormat="1" ht="14.1" customHeight="1" x14ac:dyDescent="0.25">
      <c r="A24" s="38">
        <f t="shared" si="0"/>
        <v>2.4000000000000004</v>
      </c>
      <c r="B24" s="25" t="s">
        <v>77</v>
      </c>
      <c r="C24" s="34" t="s">
        <v>76</v>
      </c>
      <c r="D24" s="27" t="s">
        <v>70</v>
      </c>
      <c r="E24" s="35">
        <v>60</v>
      </c>
      <c r="F24" s="35"/>
      <c r="G24" s="35"/>
      <c r="H24" s="36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R24" s="24"/>
      <c r="DS24" s="24"/>
      <c r="DT24" s="24"/>
      <c r="DU24" s="24"/>
      <c r="DV24" s="24"/>
      <c r="DW24" s="24"/>
      <c r="DX24" s="24"/>
      <c r="DY24" s="24"/>
      <c r="DZ24" s="24"/>
      <c r="EA24" s="24"/>
      <c r="EB24" s="24"/>
      <c r="EC24" s="24"/>
      <c r="ED24" s="24"/>
      <c r="EE24" s="24"/>
      <c r="EF24" s="24"/>
      <c r="EG24" s="24"/>
      <c r="EH24" s="24"/>
      <c r="EI24" s="24"/>
    </row>
    <row r="25" spans="1:139" s="37" customFormat="1" ht="14.1" customHeight="1" x14ac:dyDescent="0.25">
      <c r="A25" s="38">
        <f t="shared" si="0"/>
        <v>2.5000000000000004</v>
      </c>
      <c r="B25" s="25" t="s">
        <v>78</v>
      </c>
      <c r="C25" s="34" t="s">
        <v>10</v>
      </c>
      <c r="D25" s="27" t="s">
        <v>22</v>
      </c>
      <c r="E25" s="51">
        <v>453</v>
      </c>
      <c r="F25" s="35"/>
      <c r="G25" s="35"/>
      <c r="H25" s="36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  <c r="DR25" s="24"/>
      <c r="DS25" s="24"/>
      <c r="DT25" s="24"/>
      <c r="DU25" s="24"/>
      <c r="DV25" s="24"/>
      <c r="DW25" s="24"/>
      <c r="DX25" s="24"/>
      <c r="DY25" s="24"/>
      <c r="DZ25" s="24"/>
      <c r="EA25" s="24"/>
      <c r="EB25" s="24"/>
      <c r="EC25" s="24"/>
      <c r="ED25" s="24"/>
      <c r="EE25" s="24"/>
      <c r="EF25" s="24"/>
      <c r="EG25" s="24"/>
      <c r="EH25" s="24"/>
      <c r="EI25" s="24"/>
    </row>
    <row r="26" spans="1:139" s="37" customFormat="1" ht="14.1" customHeight="1" x14ac:dyDescent="0.25">
      <c r="A26" s="38">
        <f t="shared" si="0"/>
        <v>2.6000000000000005</v>
      </c>
      <c r="B26" s="25" t="s">
        <v>78</v>
      </c>
      <c r="C26" s="34" t="s">
        <v>79</v>
      </c>
      <c r="D26" s="27" t="s">
        <v>23</v>
      </c>
      <c r="E26" s="51">
        <v>40</v>
      </c>
      <c r="F26" s="35"/>
      <c r="G26" s="35"/>
      <c r="H26" s="36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  <c r="EF26" s="24"/>
      <c r="EG26" s="24"/>
      <c r="EH26" s="24"/>
      <c r="EI26" s="24"/>
    </row>
    <row r="27" spans="1:139" s="37" customFormat="1" ht="14.1" hidden="1" customHeight="1" x14ac:dyDescent="0.25">
      <c r="A27" s="38">
        <f t="shared" si="0"/>
        <v>2.7000000000000006</v>
      </c>
      <c r="B27" s="25"/>
      <c r="C27" s="34" t="s">
        <v>81</v>
      </c>
      <c r="D27" s="27" t="s">
        <v>22</v>
      </c>
      <c r="E27" s="51">
        <v>0</v>
      </c>
      <c r="F27" s="35"/>
      <c r="G27" s="35"/>
      <c r="H27" s="36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/>
      <c r="DT27" s="24"/>
      <c r="DU27" s="24"/>
      <c r="DV27" s="24"/>
      <c r="DW27" s="24"/>
      <c r="DX27" s="24"/>
      <c r="DY27" s="24"/>
      <c r="DZ27" s="24"/>
      <c r="EA27" s="24"/>
      <c r="EB27" s="24"/>
      <c r="EC27" s="24"/>
      <c r="ED27" s="24"/>
      <c r="EE27" s="24"/>
      <c r="EF27" s="24"/>
      <c r="EG27" s="24"/>
      <c r="EH27" s="24"/>
      <c r="EI27" s="24"/>
    </row>
    <row r="28" spans="1:139" s="37" customFormat="1" ht="14.1" customHeight="1" x14ac:dyDescent="0.25">
      <c r="A28" s="38">
        <f t="shared" si="0"/>
        <v>2.8000000000000007</v>
      </c>
      <c r="B28" s="25" t="s">
        <v>89</v>
      </c>
      <c r="C28" s="34" t="s">
        <v>31</v>
      </c>
      <c r="D28" s="27" t="s">
        <v>73</v>
      </c>
      <c r="E28" s="51">
        <v>2</v>
      </c>
      <c r="F28" s="35"/>
      <c r="G28" s="35"/>
      <c r="H28" s="36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  <c r="DR28" s="24"/>
      <c r="DS28" s="24"/>
      <c r="DT28" s="24"/>
      <c r="DU28" s="24"/>
      <c r="DV28" s="24"/>
      <c r="DW28" s="24"/>
      <c r="DX28" s="24"/>
      <c r="DY28" s="24"/>
      <c r="DZ28" s="24"/>
      <c r="EA28" s="24"/>
      <c r="EB28" s="24"/>
      <c r="EC28" s="24"/>
      <c r="ED28" s="24"/>
      <c r="EE28" s="24"/>
      <c r="EF28" s="24"/>
      <c r="EG28" s="24"/>
      <c r="EH28" s="24"/>
      <c r="EI28" s="24"/>
    </row>
    <row r="29" spans="1:139" s="37" customFormat="1" ht="14.1" hidden="1" customHeight="1" x14ac:dyDescent="0.25">
      <c r="A29" s="38">
        <f t="shared" si="0"/>
        <v>2.9000000000000008</v>
      </c>
      <c r="B29" s="25" t="s">
        <v>89</v>
      </c>
      <c r="C29" s="34" t="s">
        <v>28</v>
      </c>
      <c r="D29" s="27" t="s">
        <v>24</v>
      </c>
      <c r="E29" s="51">
        <v>0</v>
      </c>
      <c r="F29" s="35"/>
      <c r="G29" s="35"/>
      <c r="H29" s="36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  <c r="DZ29" s="24"/>
      <c r="EA29" s="24"/>
      <c r="EB29" s="24"/>
      <c r="EC29" s="24"/>
      <c r="ED29" s="24"/>
      <c r="EE29" s="24"/>
      <c r="EF29" s="24"/>
      <c r="EG29" s="24"/>
      <c r="EH29" s="24"/>
      <c r="EI29" s="24"/>
    </row>
    <row r="30" spans="1:139" s="37" customFormat="1" ht="14.1" hidden="1" customHeight="1" x14ac:dyDescent="0.25">
      <c r="A30" s="33">
        <v>2.1</v>
      </c>
      <c r="B30" s="25" t="s">
        <v>89</v>
      </c>
      <c r="C30" s="34" t="s">
        <v>29</v>
      </c>
      <c r="D30" s="27" t="s">
        <v>24</v>
      </c>
      <c r="E30" s="51">
        <v>0</v>
      </c>
      <c r="F30" s="35"/>
      <c r="G30" s="35"/>
      <c r="H30" s="36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</row>
    <row r="31" spans="1:139" s="37" customFormat="1" ht="14.1" hidden="1" customHeight="1" x14ac:dyDescent="0.25">
      <c r="A31" s="33">
        <f>A30+0.01</f>
        <v>2.11</v>
      </c>
      <c r="B31" s="25" t="s">
        <v>89</v>
      </c>
      <c r="C31" s="34" t="s">
        <v>16</v>
      </c>
      <c r="D31" s="27" t="s">
        <v>24</v>
      </c>
      <c r="E31" s="51">
        <v>0</v>
      </c>
      <c r="F31" s="35"/>
      <c r="G31" s="35"/>
      <c r="H31" s="36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</row>
    <row r="32" spans="1:139" s="37" customFormat="1" ht="14.1" customHeight="1" x14ac:dyDescent="0.25">
      <c r="A32" s="33">
        <f>A31+0.01</f>
        <v>2.1199999999999997</v>
      </c>
      <c r="B32" s="25" t="s">
        <v>89</v>
      </c>
      <c r="C32" s="34" t="s">
        <v>30</v>
      </c>
      <c r="D32" s="27" t="s">
        <v>24</v>
      </c>
      <c r="E32" s="51">
        <v>10.5</v>
      </c>
      <c r="F32" s="35"/>
      <c r="G32" s="35"/>
      <c r="H32" s="36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</row>
    <row r="33" spans="1:139" ht="14.1" customHeight="1" x14ac:dyDescent="0.25">
      <c r="A33" s="12">
        <v>3</v>
      </c>
      <c r="B33" s="13"/>
      <c r="C33" s="13" t="s">
        <v>68</v>
      </c>
      <c r="D33" s="19" t="s">
        <v>1</v>
      </c>
      <c r="E33" s="14"/>
      <c r="F33" s="14"/>
      <c r="G33" s="14"/>
    </row>
    <row r="34" spans="1:139" s="37" customFormat="1" ht="14.1" customHeight="1" x14ac:dyDescent="0.25">
      <c r="A34" s="38">
        <v>3.1</v>
      </c>
      <c r="B34" s="25" t="s">
        <v>77</v>
      </c>
      <c r="C34" s="34" t="s">
        <v>25</v>
      </c>
      <c r="D34" s="27" t="s">
        <v>22</v>
      </c>
      <c r="E34" s="51">
        <v>435</v>
      </c>
      <c r="F34" s="35"/>
      <c r="G34" s="35"/>
      <c r="H34" s="36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</row>
    <row r="35" spans="1:139" s="37" customFormat="1" ht="14.1" hidden="1" customHeight="1" x14ac:dyDescent="0.25">
      <c r="A35" s="40">
        <f>A34+0.1</f>
        <v>3.2</v>
      </c>
      <c r="B35" s="25" t="s">
        <v>77</v>
      </c>
      <c r="C35" s="34" t="s">
        <v>32</v>
      </c>
      <c r="D35" s="27" t="s">
        <v>22</v>
      </c>
      <c r="E35" s="51">
        <v>0</v>
      </c>
      <c r="F35" s="35"/>
      <c r="G35" s="35"/>
      <c r="H35" s="36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</row>
    <row r="36" spans="1:139" s="37" customFormat="1" ht="14.1" customHeight="1" x14ac:dyDescent="0.25">
      <c r="A36" s="40">
        <f>A35+0.1</f>
        <v>3.3000000000000003</v>
      </c>
      <c r="B36" s="25" t="s">
        <v>18</v>
      </c>
      <c r="C36" s="34" t="s">
        <v>33</v>
      </c>
      <c r="D36" s="27" t="s">
        <v>22</v>
      </c>
      <c r="E36" s="51">
        <v>390</v>
      </c>
      <c r="F36" s="35"/>
      <c r="G36" s="35"/>
      <c r="H36" s="36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/>
      <c r="EE36" s="24"/>
      <c r="EF36" s="24"/>
      <c r="EG36" s="24"/>
      <c r="EH36" s="24"/>
      <c r="EI36" s="24"/>
    </row>
    <row r="37" spans="1:139" s="37" customFormat="1" ht="14.1" customHeight="1" x14ac:dyDescent="0.25">
      <c r="A37" s="40">
        <f>A36+0.1</f>
        <v>3.4000000000000004</v>
      </c>
      <c r="B37" s="25" t="s">
        <v>18</v>
      </c>
      <c r="C37" s="34" t="s">
        <v>36</v>
      </c>
      <c r="D37" s="27" t="s">
        <v>22</v>
      </c>
      <c r="E37" s="51">
        <v>570</v>
      </c>
      <c r="F37" s="35"/>
      <c r="G37" s="35"/>
      <c r="H37" s="36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/>
      <c r="EE37" s="24"/>
      <c r="EF37" s="24"/>
      <c r="EG37" s="24"/>
      <c r="EH37" s="24"/>
      <c r="EI37" s="24"/>
    </row>
    <row r="38" spans="1:139" s="37" customFormat="1" ht="14.1" customHeight="1" x14ac:dyDescent="0.25">
      <c r="A38" s="40">
        <f>A37+0.1</f>
        <v>3.5000000000000004</v>
      </c>
      <c r="B38" s="34"/>
      <c r="C38" s="34" t="s">
        <v>34</v>
      </c>
      <c r="D38" s="27" t="s">
        <v>22</v>
      </c>
      <c r="E38" s="51">
        <v>210</v>
      </c>
      <c r="F38" s="35"/>
      <c r="G38" s="35"/>
      <c r="H38" s="36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</row>
    <row r="39" spans="1:139" s="37" customFormat="1" ht="14.1" customHeight="1" x14ac:dyDescent="0.25">
      <c r="A39" s="40">
        <f>A38+0.1</f>
        <v>3.6000000000000005</v>
      </c>
      <c r="B39" s="25" t="s">
        <v>88</v>
      </c>
      <c r="C39" s="34" t="s">
        <v>35</v>
      </c>
      <c r="D39" s="27" t="s">
        <v>23</v>
      </c>
      <c r="E39" s="51">
        <v>4323</v>
      </c>
      <c r="F39" s="35"/>
      <c r="G39" s="35"/>
      <c r="H39" s="36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</row>
    <row r="40" spans="1:139" ht="14.1" customHeight="1" x14ac:dyDescent="0.25">
      <c r="A40" s="12">
        <v>4</v>
      </c>
      <c r="B40" s="13"/>
      <c r="C40" s="13" t="s">
        <v>67</v>
      </c>
      <c r="D40" s="19" t="s">
        <v>1</v>
      </c>
      <c r="E40" s="14"/>
      <c r="F40" s="14"/>
      <c r="G40" s="14"/>
    </row>
    <row r="41" spans="1:139" s="37" customFormat="1" ht="14.1" customHeight="1" x14ac:dyDescent="0.25">
      <c r="A41" s="38">
        <v>4.0999999999999996</v>
      </c>
      <c r="B41" s="25" t="s">
        <v>19</v>
      </c>
      <c r="C41" s="34" t="s">
        <v>6</v>
      </c>
      <c r="D41" s="27" t="s">
        <v>22</v>
      </c>
      <c r="E41" s="51">
        <v>202</v>
      </c>
      <c r="F41" s="35"/>
      <c r="G41" s="35"/>
      <c r="H41" s="36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  <c r="EF41" s="24"/>
      <c r="EG41" s="24"/>
      <c r="EH41" s="24"/>
      <c r="EI41" s="24"/>
    </row>
    <row r="42" spans="1:139" s="37" customFormat="1" ht="27.95" customHeight="1" x14ac:dyDescent="0.25">
      <c r="A42" s="41">
        <f>A41+0.1</f>
        <v>4.1999999999999993</v>
      </c>
      <c r="B42" s="26" t="s">
        <v>20</v>
      </c>
      <c r="C42" s="42" t="s">
        <v>11</v>
      </c>
      <c r="D42" s="27" t="s">
        <v>23</v>
      </c>
      <c r="E42" s="53">
        <v>1804</v>
      </c>
      <c r="F42" s="44"/>
      <c r="G42" s="35"/>
      <c r="H42" s="36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</row>
    <row r="43" spans="1:139" s="37" customFormat="1" ht="39.950000000000003" customHeight="1" x14ac:dyDescent="0.25">
      <c r="A43" s="60">
        <f>A42+0.1</f>
        <v>4.2999999999999989</v>
      </c>
      <c r="B43" s="56" t="s">
        <v>20</v>
      </c>
      <c r="C43" s="61" t="s">
        <v>12</v>
      </c>
      <c r="D43" s="49" t="s">
        <v>23</v>
      </c>
      <c r="E43" s="54">
        <v>402</v>
      </c>
      <c r="F43" s="50"/>
      <c r="G43" s="50"/>
      <c r="H43" s="36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/>
      <c r="DW43" s="24"/>
      <c r="DX43" s="24"/>
      <c r="DY43" s="24"/>
      <c r="DZ43" s="24"/>
      <c r="EA43" s="24"/>
      <c r="EB43" s="24"/>
      <c r="EC43" s="24"/>
      <c r="ED43" s="24"/>
      <c r="EE43" s="24"/>
      <c r="EF43" s="24"/>
      <c r="EG43" s="24"/>
      <c r="EH43" s="24"/>
      <c r="EI43" s="24"/>
    </row>
    <row r="44" spans="1:139" s="37" customFormat="1" ht="39.950000000000003" hidden="1" customHeight="1" x14ac:dyDescent="0.25">
      <c r="A44" s="57">
        <f>A43+0.1</f>
        <v>4.3999999999999986</v>
      </c>
      <c r="B44" s="58" t="s">
        <v>20</v>
      </c>
      <c r="C44" s="59" t="s">
        <v>13</v>
      </c>
      <c r="D44" s="27" t="s">
        <v>23</v>
      </c>
      <c r="E44" s="51">
        <v>0</v>
      </c>
      <c r="F44" s="35"/>
      <c r="G44" s="35"/>
      <c r="H44" s="36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  <c r="DR44" s="24"/>
      <c r="DS44" s="24"/>
      <c r="DT44" s="24"/>
      <c r="DU44" s="24"/>
      <c r="DV44" s="24"/>
      <c r="DW44" s="24"/>
      <c r="DX44" s="24"/>
      <c r="DY44" s="24"/>
      <c r="DZ44" s="24"/>
      <c r="EA44" s="24"/>
      <c r="EB44" s="24"/>
      <c r="EC44" s="24"/>
      <c r="ED44" s="24"/>
      <c r="EE44" s="24"/>
      <c r="EF44" s="24"/>
      <c r="EG44" s="24"/>
      <c r="EH44" s="24"/>
      <c r="EI44" s="24"/>
    </row>
    <row r="45" spans="1:139" s="37" customFormat="1" ht="39.950000000000003" customHeight="1" x14ac:dyDescent="0.25">
      <c r="A45" s="41">
        <f>A44+0.1</f>
        <v>4.4999999999999982</v>
      </c>
      <c r="B45" s="26" t="s">
        <v>20</v>
      </c>
      <c r="C45" s="42" t="s">
        <v>14</v>
      </c>
      <c r="D45" s="27" t="s">
        <v>23</v>
      </c>
      <c r="E45" s="53">
        <v>5600</v>
      </c>
      <c r="F45" s="44"/>
      <c r="G45" s="35"/>
      <c r="H45" s="36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  <c r="DR45" s="24"/>
      <c r="DS45" s="24"/>
      <c r="DT45" s="24"/>
      <c r="DU45" s="24"/>
      <c r="DV45" s="24"/>
      <c r="DW45" s="24"/>
      <c r="DX45" s="24"/>
      <c r="DY45" s="24"/>
      <c r="DZ45" s="24"/>
      <c r="EA45" s="24"/>
      <c r="EB45" s="24"/>
      <c r="EC45" s="24"/>
      <c r="ED45" s="24"/>
      <c r="EE45" s="24"/>
      <c r="EF45" s="24"/>
      <c r="EG45" s="24"/>
      <c r="EH45" s="24"/>
      <c r="EI45" s="24"/>
    </row>
    <row r="46" spans="1:139" ht="14.1" customHeight="1" x14ac:dyDescent="0.25">
      <c r="A46" s="12">
        <v>5</v>
      </c>
      <c r="B46" s="13"/>
      <c r="C46" s="13" t="s">
        <v>97</v>
      </c>
      <c r="D46" s="19" t="s">
        <v>1</v>
      </c>
      <c r="E46" s="14"/>
      <c r="F46" s="14"/>
      <c r="G46" s="14"/>
    </row>
    <row r="47" spans="1:139" ht="27.95" customHeight="1" x14ac:dyDescent="0.25">
      <c r="A47" s="15">
        <v>5.0999999999999996</v>
      </c>
      <c r="B47" s="30" t="s">
        <v>98</v>
      </c>
      <c r="C47" s="45" t="s">
        <v>99</v>
      </c>
      <c r="D47" s="18" t="s">
        <v>23</v>
      </c>
      <c r="E47" s="52">
        <v>4480</v>
      </c>
      <c r="F47" s="11"/>
      <c r="G47" s="35"/>
    </row>
    <row r="48" spans="1:139" ht="14.1" customHeight="1" x14ac:dyDescent="0.25">
      <c r="A48" s="12">
        <v>6</v>
      </c>
      <c r="B48" s="13"/>
      <c r="C48" s="13" t="s">
        <v>37</v>
      </c>
      <c r="D48" s="19" t="s">
        <v>1</v>
      </c>
      <c r="E48" s="14"/>
      <c r="F48" s="14"/>
      <c r="G48" s="14"/>
    </row>
    <row r="49" spans="1:139" s="37" customFormat="1" ht="14.1" hidden="1" customHeight="1" x14ac:dyDescent="0.25">
      <c r="A49" s="38">
        <v>6.1</v>
      </c>
      <c r="B49" s="26" t="s">
        <v>21</v>
      </c>
      <c r="C49" s="43" t="s">
        <v>2</v>
      </c>
      <c r="D49" s="28" t="s">
        <v>70</v>
      </c>
      <c r="E49" s="53">
        <v>0</v>
      </c>
      <c r="F49" s="44"/>
      <c r="G49" s="35"/>
      <c r="H49" s="36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</row>
    <row r="50" spans="1:139" s="37" customFormat="1" ht="14.1" hidden="1" customHeight="1" x14ac:dyDescent="0.25">
      <c r="A50" s="46">
        <f>A49+0.1</f>
        <v>6.1999999999999993</v>
      </c>
      <c r="B50" s="25" t="s">
        <v>21</v>
      </c>
      <c r="C50" s="43" t="s">
        <v>3</v>
      </c>
      <c r="D50" s="28" t="s">
        <v>70</v>
      </c>
      <c r="E50" s="53">
        <v>0</v>
      </c>
      <c r="F50" s="44"/>
      <c r="G50" s="35"/>
      <c r="H50" s="36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</row>
    <row r="51" spans="1:139" s="37" customFormat="1" ht="14.1" customHeight="1" x14ac:dyDescent="0.25">
      <c r="A51" s="46">
        <f>A50+0.1</f>
        <v>6.2999999999999989</v>
      </c>
      <c r="B51" s="26" t="s">
        <v>21</v>
      </c>
      <c r="C51" s="43" t="s">
        <v>4</v>
      </c>
      <c r="D51" s="28" t="s">
        <v>70</v>
      </c>
      <c r="E51" s="53">
        <v>15</v>
      </c>
      <c r="F51" s="44"/>
      <c r="G51" s="35"/>
      <c r="H51" s="36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</row>
    <row r="52" spans="1:139" s="37" customFormat="1" ht="14.1" customHeight="1" x14ac:dyDescent="0.25">
      <c r="A52" s="46">
        <f>A51+0.1</f>
        <v>6.3999999999999986</v>
      </c>
      <c r="B52" s="23" t="s">
        <v>21</v>
      </c>
      <c r="C52" s="43" t="s">
        <v>90</v>
      </c>
      <c r="D52" s="27" t="s">
        <v>23</v>
      </c>
      <c r="E52" s="53">
        <v>6</v>
      </c>
      <c r="F52" s="44"/>
      <c r="G52" s="35"/>
      <c r="H52" s="36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  <c r="DR52" s="24"/>
      <c r="DS52" s="24"/>
      <c r="DT52" s="24"/>
      <c r="DU52" s="24"/>
      <c r="DV52" s="24"/>
      <c r="DW52" s="24"/>
      <c r="DX52" s="24"/>
      <c r="DY52" s="24"/>
      <c r="DZ52" s="24"/>
      <c r="EA52" s="24"/>
      <c r="EB52" s="24"/>
      <c r="EC52" s="24"/>
      <c r="ED52" s="24"/>
      <c r="EE52" s="24"/>
      <c r="EF52" s="24"/>
      <c r="EG52" s="24"/>
      <c r="EH52" s="24"/>
      <c r="EI52" s="24"/>
    </row>
    <row r="53" spans="1:139" s="37" customFormat="1" ht="14.1" customHeight="1" x14ac:dyDescent="0.25">
      <c r="A53" s="46">
        <f>A52+0.1</f>
        <v>6.4999999999999982</v>
      </c>
      <c r="B53" s="23" t="s">
        <v>21</v>
      </c>
      <c r="C53" s="43" t="s">
        <v>91</v>
      </c>
      <c r="D53" s="29" t="s">
        <v>73</v>
      </c>
      <c r="E53" s="53">
        <v>7.2</v>
      </c>
      <c r="F53" s="44"/>
      <c r="G53" s="35"/>
      <c r="H53" s="36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</row>
    <row r="54" spans="1:139" ht="14.1" customHeight="1" x14ac:dyDescent="0.25">
      <c r="A54" s="12">
        <v>7</v>
      </c>
      <c r="B54" s="13"/>
      <c r="C54" s="13" t="s">
        <v>38</v>
      </c>
      <c r="D54" s="19" t="s">
        <v>1</v>
      </c>
      <c r="E54" s="14"/>
      <c r="F54" s="14"/>
      <c r="G54" s="14"/>
    </row>
    <row r="55" spans="1:139" s="37" customFormat="1" ht="14.1" customHeight="1" x14ac:dyDescent="0.25">
      <c r="A55" s="47">
        <v>7.1</v>
      </c>
      <c r="B55" s="43"/>
      <c r="C55" s="43" t="s">
        <v>92</v>
      </c>
      <c r="D55" s="29" t="s">
        <v>73</v>
      </c>
      <c r="E55" s="53">
        <v>2</v>
      </c>
      <c r="F55" s="44"/>
      <c r="G55" s="35"/>
      <c r="H55" s="36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</row>
    <row r="56" spans="1:139" s="37" customFormat="1" ht="14.1" hidden="1" customHeight="1" x14ac:dyDescent="0.25">
      <c r="A56" s="47">
        <f>A55+0.1</f>
        <v>7.1999999999999993</v>
      </c>
      <c r="B56" s="26" t="s">
        <v>85</v>
      </c>
      <c r="C56" s="43" t="s">
        <v>93</v>
      </c>
      <c r="D56" s="29" t="s">
        <v>73</v>
      </c>
      <c r="E56" s="53">
        <v>0</v>
      </c>
      <c r="F56" s="44"/>
      <c r="G56" s="35"/>
      <c r="H56" s="36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</row>
    <row r="57" spans="1:139" s="37" customFormat="1" ht="14.1" customHeight="1" x14ac:dyDescent="0.25">
      <c r="A57" s="47">
        <f t="shared" ref="A57:A62" si="1">A56+0.1</f>
        <v>7.2999999999999989</v>
      </c>
      <c r="B57" s="26" t="s">
        <v>85</v>
      </c>
      <c r="C57" s="43" t="s">
        <v>94</v>
      </c>
      <c r="D57" s="29" t="s">
        <v>73</v>
      </c>
      <c r="E57" s="53">
        <v>2</v>
      </c>
      <c r="F57" s="44"/>
      <c r="G57" s="35"/>
      <c r="H57" s="36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/>
      <c r="DS57" s="24"/>
      <c r="DT57" s="24"/>
      <c r="DU57" s="24"/>
      <c r="DV57" s="24"/>
      <c r="DW57" s="24"/>
      <c r="DX57" s="24"/>
      <c r="DY57" s="24"/>
      <c r="DZ57" s="24"/>
      <c r="EA57" s="24"/>
      <c r="EB57" s="24"/>
      <c r="EC57" s="24"/>
      <c r="ED57" s="24"/>
      <c r="EE57" s="24"/>
      <c r="EF57" s="24"/>
      <c r="EG57" s="24"/>
      <c r="EH57" s="24"/>
      <c r="EI57" s="24"/>
    </row>
    <row r="58" spans="1:139" s="37" customFormat="1" ht="14.1" customHeight="1" x14ac:dyDescent="0.25">
      <c r="A58" s="47">
        <f t="shared" si="1"/>
        <v>7.3999999999999986</v>
      </c>
      <c r="B58" s="26" t="s">
        <v>85</v>
      </c>
      <c r="C58" s="43" t="s">
        <v>95</v>
      </c>
      <c r="D58" s="29" t="s">
        <v>73</v>
      </c>
      <c r="E58" s="53">
        <v>2</v>
      </c>
      <c r="F58" s="44"/>
      <c r="G58" s="35"/>
      <c r="H58" s="36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/>
      <c r="DN58" s="24"/>
      <c r="DO58" s="24"/>
      <c r="DP58" s="24"/>
      <c r="DQ58" s="24"/>
      <c r="DR58" s="24"/>
      <c r="DS58" s="24"/>
      <c r="DT58" s="24"/>
      <c r="DU58" s="24"/>
      <c r="DV58" s="24"/>
      <c r="DW58" s="24"/>
      <c r="DX58" s="24"/>
      <c r="DY58" s="24"/>
      <c r="DZ58" s="24"/>
      <c r="EA58" s="24"/>
      <c r="EB58" s="24"/>
      <c r="EC58" s="24"/>
      <c r="ED58" s="24"/>
      <c r="EE58" s="24"/>
      <c r="EF58" s="24"/>
      <c r="EG58" s="24"/>
      <c r="EH58" s="24"/>
      <c r="EI58" s="24"/>
    </row>
    <row r="59" spans="1:139" s="37" customFormat="1" ht="14.1" customHeight="1" x14ac:dyDescent="0.25">
      <c r="A59" s="47">
        <f t="shared" si="1"/>
        <v>7.4999999999999982</v>
      </c>
      <c r="B59" s="26" t="s">
        <v>85</v>
      </c>
      <c r="C59" s="43" t="s">
        <v>96</v>
      </c>
      <c r="D59" s="29" t="s">
        <v>73</v>
      </c>
      <c r="E59" s="53">
        <v>2</v>
      </c>
      <c r="F59" s="44"/>
      <c r="G59" s="35"/>
      <c r="H59" s="36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  <c r="DR59" s="24"/>
      <c r="DS59" s="24"/>
      <c r="DT59" s="24"/>
      <c r="DU59" s="24"/>
      <c r="DV59" s="24"/>
      <c r="DW59" s="24"/>
      <c r="DX59" s="24"/>
      <c r="DY59" s="24"/>
      <c r="DZ59" s="24"/>
      <c r="EA59" s="24"/>
      <c r="EB59" s="24"/>
      <c r="EC59" s="24"/>
      <c r="ED59" s="24"/>
      <c r="EE59" s="24"/>
      <c r="EF59" s="24"/>
      <c r="EG59" s="24"/>
      <c r="EH59" s="24"/>
      <c r="EI59" s="24"/>
    </row>
    <row r="60" spans="1:139" s="37" customFormat="1" ht="14.1" customHeight="1" x14ac:dyDescent="0.25">
      <c r="A60" s="47">
        <f t="shared" si="1"/>
        <v>7.5999999999999979</v>
      </c>
      <c r="B60" s="26" t="s">
        <v>86</v>
      </c>
      <c r="C60" s="43" t="s">
        <v>5</v>
      </c>
      <c r="D60" s="29" t="s">
        <v>73</v>
      </c>
      <c r="E60" s="53">
        <v>4</v>
      </c>
      <c r="F60" s="44"/>
      <c r="G60" s="35"/>
      <c r="H60" s="36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/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/>
      <c r="EF60" s="24"/>
      <c r="EG60" s="24"/>
      <c r="EH60" s="24"/>
      <c r="EI60" s="24"/>
    </row>
    <row r="61" spans="1:139" s="37" customFormat="1" ht="14.1" customHeight="1" x14ac:dyDescent="0.25">
      <c r="A61" s="47">
        <f t="shared" si="1"/>
        <v>7.6999999999999975</v>
      </c>
      <c r="B61" s="26" t="s">
        <v>87</v>
      </c>
      <c r="C61" s="43" t="s">
        <v>39</v>
      </c>
      <c r="D61" s="29" t="s">
        <v>70</v>
      </c>
      <c r="E61" s="53">
        <v>44</v>
      </c>
      <c r="F61" s="43"/>
      <c r="G61" s="35"/>
      <c r="H61" s="36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</row>
    <row r="62" spans="1:139" s="37" customFormat="1" ht="14.1" customHeight="1" x14ac:dyDescent="0.25">
      <c r="A62" s="55">
        <f t="shared" si="1"/>
        <v>7.7999999999999972</v>
      </c>
      <c r="B62" s="56" t="s">
        <v>87</v>
      </c>
      <c r="C62" s="48" t="s">
        <v>0</v>
      </c>
      <c r="D62" s="49" t="s">
        <v>73</v>
      </c>
      <c r="E62" s="54">
        <v>4</v>
      </c>
      <c r="F62" s="50"/>
      <c r="G62" s="50"/>
      <c r="H62" s="36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</row>
    <row r="63" spans="1:139" ht="12.95" customHeight="1" x14ac:dyDescent="0.25">
      <c r="D63" s="8" t="s">
        <v>58</v>
      </c>
      <c r="E63" s="65" t="s">
        <v>62</v>
      </c>
      <c r="F63" s="65"/>
      <c r="G63" s="9">
        <f>SUM(G19:G62)</f>
        <v>0</v>
      </c>
    </row>
    <row r="64" spans="1:139" ht="12.95" customHeight="1" x14ac:dyDescent="0.25">
      <c r="C64" s="22"/>
      <c r="D64" s="8" t="s">
        <v>59</v>
      </c>
      <c r="E64" s="65" t="s">
        <v>102</v>
      </c>
      <c r="F64" s="65"/>
      <c r="G64" s="9">
        <f>0.05*G63</f>
        <v>0</v>
      </c>
    </row>
    <row r="65" spans="1:7" ht="12.95" customHeight="1" x14ac:dyDescent="0.25">
      <c r="C65" s="22"/>
      <c r="D65" s="8" t="s">
        <v>60</v>
      </c>
      <c r="E65" s="65" t="s">
        <v>63</v>
      </c>
      <c r="F65" s="65"/>
      <c r="G65" s="9">
        <f>SUM(G63:G64)</f>
        <v>0</v>
      </c>
    </row>
    <row r="66" spans="1:7" ht="12.95" customHeight="1" x14ac:dyDescent="0.25">
      <c r="C66" s="22"/>
      <c r="D66" s="8" t="s">
        <v>61</v>
      </c>
      <c r="E66" s="65" t="s">
        <v>101</v>
      </c>
      <c r="F66" s="65"/>
      <c r="G66" s="9">
        <f>0.22*G65</f>
        <v>0</v>
      </c>
    </row>
    <row r="67" spans="1:7" ht="12.95" customHeight="1" x14ac:dyDescent="0.25">
      <c r="D67" s="10"/>
      <c r="E67" s="65" t="s">
        <v>64</v>
      </c>
      <c r="F67" s="65"/>
      <c r="G67" s="9">
        <f>SUM(G65:G66)</f>
        <v>0</v>
      </c>
    </row>
    <row r="68" spans="1:7" ht="12.95" customHeight="1" x14ac:dyDescent="0.25">
      <c r="C68" s="5"/>
    </row>
    <row r="69" spans="1:7" ht="12.95" customHeight="1" x14ac:dyDescent="0.25">
      <c r="C69" s="5"/>
    </row>
    <row r="70" spans="1:7" ht="12.95" customHeight="1" x14ac:dyDescent="0.25">
      <c r="A70" s="72" t="s">
        <v>15</v>
      </c>
      <c r="B70" s="73"/>
      <c r="C70" s="73"/>
      <c r="D70" s="73"/>
      <c r="E70" s="73"/>
      <c r="F70" s="74"/>
      <c r="G70" s="74"/>
    </row>
    <row r="71" spans="1:7" ht="12.95" customHeight="1" x14ac:dyDescent="0.25">
      <c r="A71" s="72" t="s">
        <v>106</v>
      </c>
      <c r="B71" s="73"/>
      <c r="C71" s="73"/>
      <c r="D71" s="73"/>
      <c r="E71" s="73"/>
      <c r="F71" s="74"/>
      <c r="G71" s="74"/>
    </row>
    <row r="72" spans="1:7" ht="12.95" customHeight="1" x14ac:dyDescent="0.25">
      <c r="A72" s="31"/>
      <c r="B72" s="32"/>
      <c r="C72" s="32"/>
      <c r="D72" s="32"/>
      <c r="E72" s="32"/>
    </row>
    <row r="73" spans="1:7" ht="12.95" customHeight="1" x14ac:dyDescent="0.25"/>
    <row r="74" spans="1:7" ht="12.95" customHeight="1" x14ac:dyDescent="0.25">
      <c r="C74" s="5" t="s">
        <v>104</v>
      </c>
    </row>
    <row r="75" spans="1:7" x14ac:dyDescent="0.25">
      <c r="C75" s="4" t="s">
        <v>105</v>
      </c>
    </row>
  </sheetData>
  <mergeCells count="21">
    <mergeCell ref="A71:G71"/>
    <mergeCell ref="B14:G14"/>
    <mergeCell ref="B9:G9"/>
    <mergeCell ref="B10:G10"/>
    <mergeCell ref="B11:G11"/>
    <mergeCell ref="B12:G12"/>
    <mergeCell ref="E67:F67"/>
    <mergeCell ref="E66:F66"/>
    <mergeCell ref="E65:F65"/>
    <mergeCell ref="A70:G70"/>
    <mergeCell ref="E64:F64"/>
    <mergeCell ref="B8:G8"/>
    <mergeCell ref="B2:G2"/>
    <mergeCell ref="B3:G3"/>
    <mergeCell ref="B4:G4"/>
    <mergeCell ref="B13:G13"/>
    <mergeCell ref="B5:G5"/>
    <mergeCell ref="E63:F63"/>
    <mergeCell ref="A1:G1"/>
    <mergeCell ref="B6:G6"/>
    <mergeCell ref="B7:G7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90" firstPageNumber="2" orientation="landscape" useFirstPageNumber="1" r:id="rId1"/>
  <headerFooter alignWithMargins="0">
    <oddHeader>&amp;L&amp;"Times New Roman,Regular"&amp;8Pašvaldības ceļa Līvāni – Aizpurieši – Sila Sproģi – Daukstes – Silavas rekonstrukcija.&amp;C&amp;"Times New Roman,Regular"&amp;8&amp;P&amp;R&amp;"Times New Roman,Regular"&amp;8 4. sējums</oddHeader>
    <oddFooter>&amp;R&amp;"Times New Roman,Regular"&amp;8Projektēšanas konsultatīvā firma - akciju sabiedrība
&amp;"Times New Roman,Italic"CEĻUPROJEKTS</oddFooter>
  </headerFooter>
  <rowBreaks count="1" manualBreakCount="1">
    <brk id="44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DDS</vt:lpstr>
      <vt:lpstr>DDS!Print_Area</vt:lpstr>
      <vt:lpstr>DDS!Print_Titles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Andrisg</dc:creator>
  <cp:lastModifiedBy>Ainārs Skromāns</cp:lastModifiedBy>
  <cp:lastPrinted>2012-05-21T14:19:21Z</cp:lastPrinted>
  <dcterms:created xsi:type="dcterms:W3CDTF">1996-10-14T23:33:28Z</dcterms:created>
  <dcterms:modified xsi:type="dcterms:W3CDTF">2012-05-23T13:42:54Z</dcterms:modified>
</cp:coreProperties>
</file>